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C 2020\PLAN DE ACCIÓN\"/>
    </mc:Choice>
  </mc:AlternateContent>
  <bookViews>
    <workbookView xWindow="495" yWindow="-165" windowWidth="12120" windowHeight="8460" tabRatio="445"/>
  </bookViews>
  <sheets>
    <sheet name="PLAN DE ACCIÓN" sheetId="4" r:id="rId1"/>
  </sheets>
  <definedNames>
    <definedName name="_xlnm.Print_Titles" localSheetId="0">'PLAN DE ACCIÓN'!$1:$12</definedName>
  </definedNames>
  <calcPr calcId="152511"/>
</workbook>
</file>

<file path=xl/calcChain.xml><?xml version="1.0" encoding="utf-8"?>
<calcChain xmlns="http://schemas.openxmlformats.org/spreadsheetml/2006/main">
  <c r="K18" i="4" l="1"/>
  <c r="K26" i="4"/>
  <c r="P22" i="4" l="1"/>
  <c r="P38" i="4"/>
  <c r="P39" i="4" l="1"/>
  <c r="P40" i="4"/>
</calcChain>
</file>

<file path=xl/comments1.xml><?xml version="1.0" encoding="utf-8"?>
<comments xmlns="http://schemas.openxmlformats.org/spreadsheetml/2006/main">
  <authors>
    <author>Usuario</author>
    <author>USUARIO</author>
    <author xml:space="preserve"> 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Q1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tierralta</t>
        </r>
      </text>
    </comment>
    <comment ref="D19" authorId="2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9" authorId="2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22" authorId="2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  <comment ref="Q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san pelayo</t>
        </r>
      </text>
    </comment>
    <comment ref="Q2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Jaraguay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>USUARIO:</t>
        </r>
      </text>
    </comment>
    <comment ref="Q3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tierralta-valencia</t>
        </r>
      </text>
    </comment>
    <comment ref="P4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019-2017,066-2017
</t>
        </r>
      </text>
    </comment>
    <comment ref="P4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Contrato valencia</t>
        </r>
      </text>
    </comment>
  </commentList>
</comments>
</file>

<file path=xl/sharedStrings.xml><?xml version="1.0" encoding="utf-8"?>
<sst xmlns="http://schemas.openxmlformats.org/spreadsheetml/2006/main" count="132" uniqueCount="95">
  <si>
    <t xml:space="preserve">PAGINA: 1 de 1 </t>
  </si>
  <si>
    <t>PROYECTO</t>
  </si>
  <si>
    <t>META</t>
  </si>
  <si>
    <t>VALOR ACTUAL</t>
  </si>
  <si>
    <t>VALOR ESPERADO</t>
  </si>
  <si>
    <t>META DE ACTIVIDAD</t>
  </si>
  <si>
    <t>PROPIOS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</si>
  <si>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</si>
  <si>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</si>
  <si>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</si>
  <si>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</si>
  <si>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</si>
  <si>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</si>
  <si>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</si>
  <si>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</si>
  <si>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</si>
  <si>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</si>
  <si>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</si>
  <si>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</si>
  <si>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APORTE AL  PLAN PARA LA VIGENCIA %</t>
  </si>
  <si>
    <t>OTROS CONTRAPARTIDA</t>
  </si>
  <si>
    <t xml:space="preserve">PROCESO DE PLANIFICACIÓN DEPARTAMENTAL </t>
  </si>
  <si>
    <t>RECURSOS PESOS</t>
  </si>
  <si>
    <t>PROGRAMA: AGUA Y SANEAMIENTO PARA LA COMPETITIVIDAD</t>
  </si>
  <si>
    <t>SUBPROGRAMA:Agua potable para la competitividad</t>
  </si>
  <si>
    <t>Cobertura de acueducto urbano, alcanzada.</t>
  </si>
  <si>
    <t>Número de micro medidores adquiridos e instalados en la zona urbana</t>
  </si>
  <si>
    <t>Número de tanques de almacenamiento construidos   zona urbana.</t>
  </si>
  <si>
    <t>Número de metros cúbicos/ día, potables producidos con la ampliación de una planta de tratamiento de agua potable (PTAP) zona urbana.</t>
  </si>
  <si>
    <t>Número de tanques de almacenamiento construidos   zona rural.</t>
  </si>
  <si>
    <t>Número de captaciones construidas, zona rural</t>
  </si>
  <si>
    <t>Número de micro medidores adquiridos e instalados zona rural</t>
  </si>
  <si>
    <t xml:space="preserve">VALOR ESPERADO </t>
  </si>
  <si>
    <t>Indice de la calidad del agua en la zona urbana, alcanzada.</t>
  </si>
  <si>
    <t>Número de nuevos usuarios de acueducto de la zona rural</t>
  </si>
  <si>
    <t>SUBPROGRAMA: Saneamiento Básico para la competitividad</t>
  </si>
  <si>
    <t>Cobertura de alcantarillado urbano  alcanzada.</t>
  </si>
  <si>
    <t>Número de Acometidas  Domiciliarias de alcantarillados adquiridos e instalados.</t>
  </si>
  <si>
    <t>Número de nuevos usuarios de sistemas individuales de alcantarillado en la zona rural alterrno construidos</t>
  </si>
  <si>
    <t>Número de carros compactadores adquiridos y en operación</t>
  </si>
  <si>
    <t>Diseño y estudio apoyados para el manejo y disposición de residuos sólidos realizado</t>
  </si>
  <si>
    <t>Número de municipios en la gestión de proyectos para la dispoción final de los residuos sólidos apoyados.</t>
  </si>
  <si>
    <t>Cobertura de servicios de aseo alcanzada</t>
  </si>
  <si>
    <t>SUBPROGRAMA:Servicio Público de Aseo para la Competitividad y Competitividad Ambiental en los Servicios de Acueducto, Alcantarillado y Aseo</t>
  </si>
  <si>
    <t>SUBPROGRAMA:Fortalecimiento Institucional del Gestor del Plan Departamental de Agua.</t>
  </si>
  <si>
    <t>Número de municipios con la prestación de los servicios de acueducto y alcantarillado apoyados institucionalmente</t>
  </si>
  <si>
    <t>92% de la Cobertura del servicio de acueducto urbano, alcanzada.</t>
  </si>
  <si>
    <t>Alcanzar el 85% de la cobertura del servicio de aseo en la zona urbana</t>
  </si>
  <si>
    <t>30 municipios con la prestación de los servicios de acueducto, alcantarillado apoyados institucionalmente</t>
  </si>
  <si>
    <t>Aumentar el numero de usuarios de acueducto de la zona rural</t>
  </si>
  <si>
    <t>Disminuir los indices riesgo  de la calidad de agua en la zona urbana</t>
  </si>
  <si>
    <t>Aumentar la cobertura de alcantarillado en la zona ubana y rural</t>
  </si>
  <si>
    <t>SGP</t>
  </si>
  <si>
    <t>SGR</t>
  </si>
  <si>
    <t>DE</t>
  </si>
  <si>
    <t>-</t>
  </si>
  <si>
    <t>VERSION: 03</t>
  </si>
  <si>
    <t>FECHA: 11-01-2017</t>
  </si>
  <si>
    <t xml:space="preserve">PLAN </t>
  </si>
  <si>
    <t>CODIGO</t>
  </si>
  <si>
    <t>ESTRATEGIA:COMPETITIVIDAD E INFRAESTRUCTURA ESTRATEGICAS</t>
  </si>
  <si>
    <t xml:space="preserve">OBJETIVO:  Apoyar la prestación del servicio para mejorar la ineficiencia en su prestación, cobertura, administración, mantenimiento y operación para el cierre de brechas en agua 
</t>
  </si>
  <si>
    <t xml:space="preserve">COMPONENTE:AGUA POTABLE  Y SANEAMIENTO BASICO </t>
  </si>
  <si>
    <t>SECRETARIA:AGUAS DE CORDOBA SA ESP</t>
  </si>
  <si>
    <t>SECRETARIA RESPONSABLE: SECRETARIA DE INFRAESTRUCTURA</t>
  </si>
  <si>
    <t>EJECUCION E INVERSIÓN 2019</t>
  </si>
  <si>
    <t>NIVEL DE CUMPLIMIENTO % 2019</t>
  </si>
  <si>
    <t>AVANCE O CUMPLIMIENTO DE LA META</t>
  </si>
  <si>
    <t>PLAN DE ACCIÓN: 2020</t>
  </si>
  <si>
    <t xml:space="preserve">PLAN DE DESARROLLO </t>
  </si>
  <si>
    <t>Número de captaciones construidas zona urbana</t>
  </si>
  <si>
    <t>Número de captaciones optimizadas zona urbana.</t>
  </si>
  <si>
    <t>Número de metros cúbicos/ día, potables producidos con la optimización de una planta de tratamiento de agua potable (PTAP) zona urbana.</t>
  </si>
  <si>
    <t xml:space="preserve">Número de metros lineales de red de aducción construidos </t>
  </si>
  <si>
    <t>Número de metros cúbicos/ día, potables producidos con la construcción de una planta de tratamiento de agua potable (PTAP) zona urbana.</t>
  </si>
  <si>
    <t xml:space="preserve">Número de sistemas de tratamiento de agua potable (PTAP) construidas, ampliadas, optimizadas y/o mejoradas en zona urbana / rural nucleada </t>
  </si>
  <si>
    <t xml:space="preserve">Número de metros lineales de tuberías que están destinadas a recolectar, evacuar y disponer las aguas residuales construidos / ampliados / optimizados y/o mejorados (recolección) </t>
  </si>
  <si>
    <t xml:space="preserve">Número de sistemas de tratamiento in situ de aguas residuales construidos, ampliados, optimizados y/o mejorados </t>
  </si>
  <si>
    <t xml:space="preserve">Apoyar a todos los municipios con la prestación de los servicios de acueducto, alcantarillado
Esquemas de prestación del servicio (Acueducto/ Alcantarillado) viables institucionalmente </t>
  </si>
  <si>
    <t xml:space="preserve">Número de esquemas de prestación del servicio de acueducto identificados como factibles / no factibles transformados empresarialmente (acueducto)icio de acueducto realizados </t>
  </si>
  <si>
    <t xml:space="preserve">Contratos de operación de los esquemas de prestación del servicio de acueducto en condición de incumplimiento, reestructurados </t>
  </si>
  <si>
    <t xml:space="preserve">Número de diagnósticos y estudios de prefactibilidad del servicio de alcantarillado realizados </t>
  </si>
  <si>
    <t xml:space="preserve">Número de esquemas de prestación del servicio de alcantarillado identificados como factibles / no factibles transformados empresarialmente (alcantarillado) </t>
  </si>
  <si>
    <t xml:space="preserve">Contratos de operación de los esquemas de prestación del servicio de alcantarillado en condición de incumplimiento, reestructurados </t>
  </si>
  <si>
    <t xml:space="preserve">Número de diagnósticos y estudios de prefactibilidad del servicio realizados </t>
  </si>
  <si>
    <t xml:space="preserve"> Plan Departamental Operando</t>
  </si>
  <si>
    <t>Plan de gestión social formulado y ejecutado</t>
  </si>
  <si>
    <t>5% Índice de riesgo de la calidad del agua para consumo humano (IRCA) en la zona urbana alcanzada</t>
  </si>
  <si>
    <t>60% de la Cobertura del servicio de alcantarillado urbano, alcanzada.</t>
  </si>
  <si>
    <t>95% de la Cobertura del servicio de acueducto urbano, alcanzada.</t>
  </si>
  <si>
    <t>Amlpliar cobertura de acueducto urbano</t>
  </si>
  <si>
    <t>Incremento de 3000  nuevos usuarios de acueducto en la zona rural</t>
  </si>
  <si>
    <t>54,75/%</t>
  </si>
  <si>
    <t xml:space="preserve">Aumentar la cobertura del servicio de aseo en la zona urbana
 </t>
  </si>
  <si>
    <t>Número de nuevos habitantes de la zona rural del departamento con acceso a sistema de alcantarillado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</si>
</sst>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93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9" fontId="2" fillId="0" borderId="0" xfId="0" applyNumberFormat="1" applyFont="1" applyFill="1" applyBorder="1" applyAlignment="1"/>
    <xf numFmtId="9" fontId="3" fillId="0" borderId="0" xfId="0" applyNumberFormat="1" applyFont="1"/>
    <xf numFmtId="0" fontId="3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3" fillId="2" borderId="0" xfId="0" applyFont="1" applyFill="1"/>
    <xf numFmtId="4" fontId="2" fillId="3" borderId="0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2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3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9" fontId="9" fillId="2" borderId="1" xfId="3" applyFont="1" applyFill="1" applyBorder="1" applyAlignment="1">
      <alignment horizontal="left" vertical="center" wrapText="1"/>
    </xf>
    <xf numFmtId="1" fontId="9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textRotation="90" wrapText="1"/>
    </xf>
    <xf numFmtId="0" fontId="3" fillId="2" borderId="8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textRotation="90" wrapText="1"/>
    </xf>
    <xf numFmtId="4" fontId="9" fillId="2" borderId="4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3" fillId="2" borderId="7" xfId="2" applyNumberFormat="1" applyFont="1" applyFill="1" applyBorder="1" applyAlignment="1">
      <alignment horizontal="center" vertical="center" wrapText="1"/>
    </xf>
    <xf numFmtId="166" fontId="3" fillId="2" borderId="8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3" fillId="2" borderId="2" xfId="2" applyFont="1" applyFill="1" applyBorder="1" applyAlignment="1">
      <alignment horizontal="center" vertical="center" wrapText="1"/>
    </xf>
    <xf numFmtId="165" fontId="3" fillId="2" borderId="7" xfId="2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10" fontId="8" fillId="2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</cellXfs>
  <cellStyles count="5">
    <cellStyle name="Euro" xfId="1"/>
    <cellStyle name="Millares" xfId="2" builtinId="3"/>
    <cellStyle name="Normal" xfId="0" builtinId="0"/>
    <cellStyle name="Normal 6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581025</xdr:colOff>
      <xdr:row>0</xdr:row>
      <xdr:rowOff>38100</xdr:rowOff>
    </xdr:from>
    <xdr:to>
      <xdr:col>26</xdr:col>
      <xdr:colOff>801602</xdr:colOff>
      <xdr:row>0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353927</xdr:colOff>
      <xdr:row>0</xdr:row>
      <xdr:rowOff>28575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581025</xdr:colOff>
      <xdr:row>0</xdr:row>
      <xdr:rowOff>38100</xdr:rowOff>
    </xdr:from>
    <xdr:to>
      <xdr:col>26</xdr:col>
      <xdr:colOff>801602</xdr:colOff>
      <xdr:row>0</xdr:row>
      <xdr:rowOff>38100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353927</xdr:colOff>
      <xdr:row>0</xdr:row>
      <xdr:rowOff>28575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"/>
  <sheetViews>
    <sheetView tabSelected="1" topLeftCell="A41" zoomScale="65" zoomScaleNormal="65" workbookViewId="0">
      <selection activeCell="B43" sqref="B43:B50"/>
    </sheetView>
  </sheetViews>
  <sheetFormatPr baseColWidth="10" defaultColWidth="16.42578125" defaultRowHeight="12.75" x14ac:dyDescent="0.2"/>
  <cols>
    <col min="1" max="1" width="16.42578125" style="40"/>
    <col min="2" max="2" width="36.28515625" style="16" customWidth="1"/>
    <col min="3" max="3" width="16.42578125" style="18"/>
    <col min="4" max="4" width="16.42578125" style="14"/>
    <col min="5" max="5" width="28.42578125" style="5" customWidth="1"/>
    <col min="6" max="6" width="16.42578125" style="40"/>
    <col min="7" max="7" width="16.42578125" style="14"/>
    <col min="8" max="12" width="16.42578125" style="1"/>
    <col min="13" max="13" width="29.42578125" style="12" customWidth="1"/>
    <col min="14" max="14" width="16.42578125" style="5"/>
    <col min="15" max="15" width="82.85546875" style="5" customWidth="1"/>
    <col min="16" max="16" width="16.42578125" style="94"/>
    <col min="17" max="18" width="16.42578125" style="3"/>
    <col min="19" max="19" width="20.42578125" style="45" bestFit="1" customWidth="1"/>
    <col min="20" max="16384" width="16.42578125" style="1"/>
  </cols>
  <sheetData>
    <row r="1" spans="1:27" x14ac:dyDescent="0.2">
      <c r="A1" s="138"/>
      <c r="B1" s="138"/>
      <c r="C1" s="138"/>
      <c r="D1" s="138"/>
      <c r="E1" s="138"/>
      <c r="F1" s="138"/>
      <c r="G1" s="138"/>
      <c r="H1" s="138" t="s">
        <v>58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 t="s">
        <v>56</v>
      </c>
      <c r="U1" s="138"/>
      <c r="V1" s="138"/>
      <c r="W1" s="138"/>
      <c r="X1" s="138"/>
      <c r="Y1" s="138"/>
      <c r="Z1" s="138"/>
      <c r="AA1" s="138"/>
    </row>
    <row r="2" spans="1:27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 x14ac:dyDescent="0.2">
      <c r="A4" s="138"/>
      <c r="B4" s="138"/>
      <c r="C4" s="138"/>
      <c r="D4" s="138"/>
      <c r="E4" s="138"/>
      <c r="F4" s="138"/>
      <c r="G4" s="138"/>
      <c r="H4" s="138" t="s">
        <v>68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 t="s">
        <v>57</v>
      </c>
      <c r="U4" s="138"/>
      <c r="V4" s="138"/>
      <c r="W4" s="138"/>
      <c r="X4" s="138"/>
      <c r="Y4" s="138"/>
      <c r="Z4" s="138"/>
      <c r="AA4" s="138"/>
    </row>
    <row r="5" spans="1:27" ht="18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7" x14ac:dyDescent="0.2">
      <c r="A6" s="138"/>
      <c r="B6" s="138"/>
      <c r="C6" s="138"/>
      <c r="D6" s="138"/>
      <c r="E6" s="138"/>
      <c r="F6" s="138"/>
      <c r="G6" s="138"/>
      <c r="H6" s="138" t="s">
        <v>21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 t="s">
        <v>0</v>
      </c>
      <c r="U6" s="138"/>
      <c r="V6" s="138"/>
      <c r="W6" s="138"/>
      <c r="X6" s="138"/>
      <c r="Y6" s="138"/>
      <c r="Z6" s="138"/>
      <c r="AA6" s="138"/>
    </row>
    <row r="7" spans="1:27" ht="18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27" ht="21.75" customHeight="1" x14ac:dyDescent="0.2">
      <c r="A8" s="133" t="s">
        <v>69</v>
      </c>
      <c r="B8" s="133"/>
      <c r="C8" s="133"/>
      <c r="D8" s="133"/>
      <c r="E8" s="133"/>
      <c r="F8" s="35"/>
      <c r="G8" s="82"/>
      <c r="H8" s="35"/>
      <c r="I8" s="35"/>
      <c r="J8" s="35"/>
      <c r="K8" s="35"/>
      <c r="L8" s="35"/>
      <c r="M8" s="35"/>
      <c r="N8" s="35"/>
      <c r="O8" s="35"/>
      <c r="P8" s="93"/>
      <c r="Q8" s="35"/>
      <c r="R8" s="35"/>
      <c r="S8" s="41"/>
      <c r="T8" s="35"/>
      <c r="U8" s="35"/>
      <c r="V8" s="35"/>
      <c r="W8" s="35"/>
      <c r="X8" s="35"/>
      <c r="Y8" s="35"/>
      <c r="Z8" s="35"/>
      <c r="AA8" s="35"/>
    </row>
    <row r="9" spans="1:27" ht="21.75" customHeight="1" x14ac:dyDescent="0.2">
      <c r="A9" s="134" t="s">
        <v>63</v>
      </c>
      <c r="B9" s="134"/>
      <c r="C9" s="134"/>
      <c r="D9" s="134"/>
      <c r="E9" s="134"/>
      <c r="F9" s="134"/>
      <c r="G9" s="134"/>
      <c r="H9" s="35"/>
      <c r="I9" s="35"/>
      <c r="J9" s="35"/>
      <c r="K9" s="35"/>
      <c r="L9" s="35"/>
      <c r="M9" s="35"/>
      <c r="N9" s="35"/>
      <c r="O9" s="35"/>
      <c r="P9" s="93"/>
      <c r="Q9" s="35"/>
      <c r="R9" s="35"/>
      <c r="S9" s="41"/>
      <c r="T9" s="35"/>
      <c r="U9" s="35"/>
      <c r="V9" s="35"/>
      <c r="W9" s="35"/>
      <c r="X9" s="35"/>
      <c r="Y9" s="35"/>
      <c r="Z9" s="35"/>
      <c r="AA9" s="35"/>
    </row>
    <row r="10" spans="1:27" ht="21.75" customHeight="1" x14ac:dyDescent="0.2">
      <c r="A10" s="83" t="s">
        <v>64</v>
      </c>
      <c r="B10" s="36"/>
      <c r="C10" s="38"/>
      <c r="D10" s="52"/>
      <c r="E10" s="38"/>
      <c r="F10" s="38"/>
      <c r="G10" s="82"/>
      <c r="H10" s="35"/>
      <c r="I10" s="35"/>
      <c r="J10" s="35"/>
      <c r="K10" s="35"/>
      <c r="L10" s="35"/>
      <c r="M10" s="35"/>
      <c r="N10" s="35"/>
      <c r="O10" s="35"/>
      <c r="P10" s="93"/>
      <c r="Q10" s="35"/>
      <c r="R10" s="35"/>
      <c r="S10" s="41"/>
      <c r="T10" s="35"/>
      <c r="U10" s="35"/>
      <c r="V10" s="35"/>
      <c r="W10" s="35"/>
      <c r="X10" s="35"/>
      <c r="Y10" s="35"/>
      <c r="Z10" s="35"/>
      <c r="AA10" s="35"/>
    </row>
    <row r="11" spans="1:27" s="37" customFormat="1" ht="39.75" customHeight="1" x14ac:dyDescent="0.2">
      <c r="A11" s="140" t="s">
        <v>59</v>
      </c>
      <c r="B11" s="141" t="s">
        <v>1</v>
      </c>
      <c r="C11" s="142" t="s">
        <v>15</v>
      </c>
      <c r="D11" s="139" t="s">
        <v>2</v>
      </c>
      <c r="E11" s="143" t="s">
        <v>10</v>
      </c>
      <c r="F11" s="139" t="s">
        <v>3</v>
      </c>
      <c r="G11" s="139" t="s">
        <v>32</v>
      </c>
      <c r="H11" s="139" t="s">
        <v>9</v>
      </c>
      <c r="I11" s="139"/>
      <c r="J11" s="139"/>
      <c r="K11" s="145"/>
      <c r="L11" s="139" t="s">
        <v>67</v>
      </c>
      <c r="M11" s="32" t="s">
        <v>18</v>
      </c>
      <c r="N11" s="33"/>
      <c r="O11" s="139" t="s">
        <v>18</v>
      </c>
      <c r="P11" s="139"/>
      <c r="Q11" s="139"/>
      <c r="R11" s="139" t="s">
        <v>66</v>
      </c>
      <c r="S11" s="139" t="s">
        <v>22</v>
      </c>
      <c r="T11" s="139"/>
      <c r="U11" s="139"/>
      <c r="V11" s="139"/>
      <c r="W11" s="139"/>
      <c r="X11" s="139" t="s">
        <v>65</v>
      </c>
      <c r="Y11" s="139" t="s">
        <v>19</v>
      </c>
      <c r="Z11" s="139" t="s">
        <v>7</v>
      </c>
      <c r="AA11" s="139" t="s">
        <v>8</v>
      </c>
    </row>
    <row r="12" spans="1:27" s="37" customFormat="1" ht="52.5" customHeight="1" x14ac:dyDescent="0.2">
      <c r="A12" s="140"/>
      <c r="B12" s="141"/>
      <c r="C12" s="142"/>
      <c r="D12" s="139"/>
      <c r="E12" s="144"/>
      <c r="F12" s="139"/>
      <c r="G12" s="139"/>
      <c r="H12" s="34" t="s">
        <v>11</v>
      </c>
      <c r="I12" s="34" t="s">
        <v>12</v>
      </c>
      <c r="J12" s="34" t="s">
        <v>13</v>
      </c>
      <c r="K12" s="34" t="s">
        <v>14</v>
      </c>
      <c r="L12" s="139"/>
      <c r="M12" s="32" t="s">
        <v>17</v>
      </c>
      <c r="N12" s="34" t="s">
        <v>5</v>
      </c>
      <c r="O12" s="34" t="s">
        <v>16</v>
      </c>
      <c r="P12" s="60" t="s">
        <v>3</v>
      </c>
      <c r="Q12" s="34" t="s">
        <v>4</v>
      </c>
      <c r="R12" s="139"/>
      <c r="S12" s="42" t="s">
        <v>52</v>
      </c>
      <c r="T12" s="34" t="s">
        <v>53</v>
      </c>
      <c r="U12" s="34" t="s">
        <v>6</v>
      </c>
      <c r="V12" s="34" t="s">
        <v>54</v>
      </c>
      <c r="W12" s="34" t="s">
        <v>20</v>
      </c>
      <c r="X12" s="139"/>
      <c r="Y12" s="139"/>
      <c r="Z12" s="139"/>
      <c r="AA12" s="139"/>
    </row>
    <row r="13" spans="1:27" s="37" customFormat="1" ht="24.75" hidden="1" customHeight="1" x14ac:dyDescent="0.2">
      <c r="A13" s="126" t="s">
        <v>60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</row>
    <row r="14" spans="1:27" s="37" customFormat="1" ht="27" hidden="1" customHeight="1" x14ac:dyDescent="0.2">
      <c r="A14" s="126" t="s">
        <v>62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</row>
    <row r="15" spans="1:27" s="37" customFormat="1" ht="28.5" hidden="1" customHeight="1" x14ac:dyDescent="0.2">
      <c r="A15" s="126" t="s">
        <v>61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</row>
    <row r="16" spans="1:27" s="37" customFormat="1" ht="25.5" hidden="1" customHeight="1" x14ac:dyDescent="0.2">
      <c r="A16" s="126" t="s">
        <v>23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</row>
    <row r="17" spans="1:27" s="37" customFormat="1" ht="25.5" hidden="1" customHeight="1" x14ac:dyDescent="0.2">
      <c r="A17" s="126" t="s">
        <v>24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</row>
    <row r="18" spans="1:27" s="37" customFormat="1" ht="25.5" customHeight="1" x14ac:dyDescent="0.2">
      <c r="A18" s="122"/>
      <c r="B18" s="122" t="s">
        <v>89</v>
      </c>
      <c r="C18" s="122">
        <v>0.06</v>
      </c>
      <c r="D18" s="122">
        <v>0.95</v>
      </c>
      <c r="E18" s="118" t="s">
        <v>25</v>
      </c>
      <c r="F18" s="122">
        <v>0.92430000000000001</v>
      </c>
      <c r="G18" s="122">
        <v>0.92500000000000004</v>
      </c>
      <c r="H18" s="122" t="s">
        <v>55</v>
      </c>
      <c r="I18" s="122" t="s">
        <v>55</v>
      </c>
      <c r="J18" s="122" t="s">
        <v>55</v>
      </c>
      <c r="K18" s="122">
        <f>G18-F18</f>
        <v>7.0000000000003393E-4</v>
      </c>
      <c r="L18" s="109" t="s">
        <v>55</v>
      </c>
      <c r="M18" s="118" t="s">
        <v>90</v>
      </c>
      <c r="N18" s="109"/>
      <c r="O18" s="59" t="s">
        <v>73</v>
      </c>
      <c r="P18" s="60"/>
      <c r="Q18" s="57">
        <v>400</v>
      </c>
      <c r="R18" s="61"/>
      <c r="S18" s="66">
        <v>1000000000</v>
      </c>
      <c r="T18" s="61"/>
      <c r="U18" s="61"/>
      <c r="V18" s="61"/>
      <c r="W18" s="61"/>
      <c r="X18" s="61"/>
      <c r="Y18" s="61"/>
      <c r="Z18" s="62"/>
      <c r="AA18" s="61"/>
    </row>
    <row r="19" spans="1:27" s="40" customFormat="1" ht="41.25" customHeight="1" x14ac:dyDescent="0.2">
      <c r="A19" s="122"/>
      <c r="B19" s="122" t="s">
        <v>46</v>
      </c>
      <c r="C19" s="122">
        <v>0.06</v>
      </c>
      <c r="D19" s="122">
        <v>0.92</v>
      </c>
      <c r="E19" s="106"/>
      <c r="F19" s="122"/>
      <c r="G19" s="122">
        <v>0.92</v>
      </c>
      <c r="H19" s="122"/>
      <c r="I19" s="122"/>
      <c r="J19" s="122"/>
      <c r="K19" s="122"/>
      <c r="L19" s="109"/>
      <c r="M19" s="106"/>
      <c r="N19" s="109"/>
      <c r="O19" s="63" t="s">
        <v>26</v>
      </c>
      <c r="P19" s="64">
        <v>7775</v>
      </c>
      <c r="Q19" s="57" t="s">
        <v>55</v>
      </c>
      <c r="R19" s="65"/>
      <c r="S19" s="66"/>
      <c r="T19" s="67"/>
      <c r="U19" s="67"/>
      <c r="V19" s="67"/>
      <c r="W19" s="67"/>
      <c r="X19" s="67"/>
      <c r="Y19" s="65"/>
      <c r="Z19" s="68"/>
      <c r="AA19" s="69"/>
    </row>
    <row r="20" spans="1:27" s="40" customFormat="1" ht="50.25" customHeight="1" x14ac:dyDescent="0.2">
      <c r="A20" s="122"/>
      <c r="B20" s="122"/>
      <c r="C20" s="122"/>
      <c r="D20" s="122"/>
      <c r="E20" s="106"/>
      <c r="F20" s="122"/>
      <c r="G20" s="122"/>
      <c r="H20" s="122"/>
      <c r="I20" s="122"/>
      <c r="J20" s="122"/>
      <c r="K20" s="122"/>
      <c r="L20" s="109"/>
      <c r="M20" s="106"/>
      <c r="N20" s="109"/>
      <c r="O20" s="63" t="s">
        <v>27</v>
      </c>
      <c r="P20" s="70">
        <v>3</v>
      </c>
      <c r="Q20" s="57" t="s">
        <v>55</v>
      </c>
      <c r="R20" s="65"/>
      <c r="S20" s="66"/>
      <c r="T20" s="67"/>
      <c r="U20" s="67"/>
      <c r="V20" s="67"/>
      <c r="W20" s="67"/>
      <c r="X20" s="67"/>
      <c r="Y20" s="65"/>
      <c r="Z20" s="68"/>
      <c r="AA20" s="71"/>
    </row>
    <row r="21" spans="1:27" s="40" customFormat="1" ht="50.25" customHeight="1" x14ac:dyDescent="0.2">
      <c r="A21" s="122"/>
      <c r="B21" s="122"/>
      <c r="C21" s="122"/>
      <c r="D21" s="122"/>
      <c r="E21" s="106"/>
      <c r="F21" s="122"/>
      <c r="G21" s="122"/>
      <c r="H21" s="122"/>
      <c r="I21" s="122"/>
      <c r="J21" s="122"/>
      <c r="K21" s="122"/>
      <c r="L21" s="109"/>
      <c r="M21" s="106"/>
      <c r="N21" s="109"/>
      <c r="O21" s="63" t="s">
        <v>70</v>
      </c>
      <c r="P21" s="70">
        <v>3</v>
      </c>
      <c r="Q21" s="57" t="s">
        <v>55</v>
      </c>
      <c r="R21" s="65"/>
      <c r="S21" s="66"/>
      <c r="T21" s="67"/>
      <c r="U21" s="67"/>
      <c r="V21" s="67"/>
      <c r="W21" s="67"/>
      <c r="X21" s="67"/>
      <c r="Y21" s="65"/>
      <c r="Z21" s="68"/>
      <c r="AA21" s="71"/>
    </row>
    <row r="22" spans="1:27" s="40" customFormat="1" ht="30" customHeight="1" x14ac:dyDescent="0.2">
      <c r="A22" s="125"/>
      <c r="B22" s="125"/>
      <c r="C22" s="125"/>
      <c r="D22" s="125"/>
      <c r="E22" s="107"/>
      <c r="F22" s="125"/>
      <c r="G22" s="125"/>
      <c r="H22" s="125"/>
      <c r="I22" s="125"/>
      <c r="J22" s="125"/>
      <c r="K22" s="125"/>
      <c r="L22" s="110"/>
      <c r="M22" s="107"/>
      <c r="N22" s="110"/>
      <c r="O22" s="63" t="s">
        <v>71</v>
      </c>
      <c r="P22" s="70">
        <f>5+1+1</f>
        <v>7</v>
      </c>
      <c r="Q22" s="57">
        <v>1</v>
      </c>
      <c r="R22" s="65"/>
      <c r="S22" s="66">
        <v>1200000000</v>
      </c>
      <c r="T22" s="67"/>
      <c r="U22" s="67"/>
      <c r="V22" s="67"/>
      <c r="W22" s="67"/>
      <c r="X22" s="72"/>
      <c r="Y22" s="65"/>
      <c r="Z22" s="68"/>
      <c r="AA22" s="69"/>
    </row>
    <row r="23" spans="1:27" s="40" customFormat="1" ht="48" customHeight="1" x14ac:dyDescent="0.2">
      <c r="A23" s="53"/>
      <c r="B23" s="103" t="s">
        <v>87</v>
      </c>
      <c r="C23" s="101">
        <v>0.03</v>
      </c>
      <c r="D23" s="101">
        <v>0.05</v>
      </c>
      <c r="E23" s="105" t="s">
        <v>33</v>
      </c>
      <c r="F23" s="123">
        <v>0.1</v>
      </c>
      <c r="G23" s="122">
        <v>0.09</v>
      </c>
      <c r="H23" s="120" t="s">
        <v>55</v>
      </c>
      <c r="I23" s="120" t="s">
        <v>55</v>
      </c>
      <c r="J23" s="120" t="s">
        <v>55</v>
      </c>
      <c r="K23" s="120" t="s">
        <v>55</v>
      </c>
      <c r="L23" s="120" t="s">
        <v>55</v>
      </c>
      <c r="M23" s="105" t="s">
        <v>50</v>
      </c>
      <c r="N23" s="120" t="s">
        <v>55</v>
      </c>
      <c r="O23" s="54" t="s">
        <v>74</v>
      </c>
      <c r="P23" s="55">
        <v>45956</v>
      </c>
      <c r="Q23" s="79">
        <v>8000</v>
      </c>
      <c r="R23" s="56"/>
      <c r="S23" s="66">
        <v>10000000000</v>
      </c>
      <c r="T23" s="56"/>
      <c r="U23" s="56"/>
      <c r="V23" s="56"/>
      <c r="W23" s="56"/>
      <c r="X23" s="56"/>
      <c r="Y23" s="56"/>
      <c r="Z23" s="56"/>
      <c r="AA23" s="56"/>
    </row>
    <row r="24" spans="1:27" s="40" customFormat="1" ht="39.75" customHeight="1" x14ac:dyDescent="0.2">
      <c r="A24" s="53"/>
      <c r="B24" s="104"/>
      <c r="C24" s="102"/>
      <c r="D24" s="102"/>
      <c r="E24" s="106"/>
      <c r="F24" s="124"/>
      <c r="G24" s="122"/>
      <c r="H24" s="121"/>
      <c r="I24" s="121"/>
      <c r="J24" s="121"/>
      <c r="K24" s="121"/>
      <c r="L24" s="121"/>
      <c r="M24" s="106"/>
      <c r="N24" s="121"/>
      <c r="O24" s="54" t="s">
        <v>28</v>
      </c>
      <c r="P24" s="55">
        <v>0</v>
      </c>
      <c r="Q24" s="55">
        <v>0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40" customFormat="1" ht="39.75" customHeight="1" x14ac:dyDescent="0.2">
      <c r="A25" s="53"/>
      <c r="B25" s="104"/>
      <c r="C25" s="102"/>
      <c r="D25" s="102"/>
      <c r="E25" s="106"/>
      <c r="F25" s="124"/>
      <c r="G25" s="122"/>
      <c r="H25" s="121"/>
      <c r="I25" s="121"/>
      <c r="J25" s="121"/>
      <c r="K25" s="121"/>
      <c r="L25" s="121"/>
      <c r="M25" s="106"/>
      <c r="N25" s="121"/>
      <c r="O25" s="54" t="s">
        <v>72</v>
      </c>
      <c r="P25" s="55">
        <v>0</v>
      </c>
      <c r="Q25" s="55">
        <v>0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40" customFormat="1" ht="51.75" customHeight="1" x14ac:dyDescent="0.2">
      <c r="A26" s="53"/>
      <c r="B26" s="117" t="s">
        <v>91</v>
      </c>
      <c r="C26" s="114">
        <v>3</v>
      </c>
      <c r="D26" s="114">
        <v>3000</v>
      </c>
      <c r="E26" s="105" t="s">
        <v>34</v>
      </c>
      <c r="F26" s="105">
        <v>3235</v>
      </c>
      <c r="G26" s="111">
        <v>100</v>
      </c>
      <c r="H26" s="108" t="s">
        <v>55</v>
      </c>
      <c r="I26" s="108" t="s">
        <v>55</v>
      </c>
      <c r="J26" s="108" t="s">
        <v>55</v>
      </c>
      <c r="K26" s="111">
        <f>G26</f>
        <v>100</v>
      </c>
      <c r="L26" s="108" t="s">
        <v>55</v>
      </c>
      <c r="M26" s="105" t="s">
        <v>49</v>
      </c>
      <c r="N26" s="108" t="s">
        <v>55</v>
      </c>
      <c r="O26" s="73" t="s">
        <v>29</v>
      </c>
      <c r="P26" s="74">
        <v>9</v>
      </c>
      <c r="Q26" s="57">
        <v>0</v>
      </c>
      <c r="R26" s="65"/>
      <c r="S26" s="66"/>
      <c r="T26" s="67"/>
      <c r="U26" s="67"/>
      <c r="V26" s="67"/>
      <c r="W26" s="67"/>
      <c r="X26" s="67"/>
      <c r="Y26" s="65"/>
      <c r="Z26" s="68"/>
      <c r="AA26" s="75"/>
    </row>
    <row r="27" spans="1:27" s="40" customFormat="1" ht="30" customHeight="1" x14ac:dyDescent="0.2">
      <c r="A27" s="60"/>
      <c r="B27" s="118"/>
      <c r="C27" s="115"/>
      <c r="D27" s="115"/>
      <c r="E27" s="106"/>
      <c r="F27" s="106"/>
      <c r="G27" s="112"/>
      <c r="H27" s="109"/>
      <c r="I27" s="109"/>
      <c r="J27" s="109"/>
      <c r="K27" s="112"/>
      <c r="L27" s="109"/>
      <c r="M27" s="106"/>
      <c r="N27" s="109"/>
      <c r="O27" s="76" t="s">
        <v>30</v>
      </c>
      <c r="P27" s="74">
        <v>6</v>
      </c>
      <c r="Q27" s="57">
        <v>1</v>
      </c>
      <c r="R27" s="65"/>
      <c r="S27" s="66"/>
      <c r="T27" s="67"/>
      <c r="U27" s="67"/>
      <c r="V27" s="67"/>
      <c r="W27" s="96">
        <v>2000000000</v>
      </c>
      <c r="X27" s="67"/>
      <c r="Y27" s="65"/>
      <c r="Z27" s="68"/>
      <c r="AA27" s="69"/>
    </row>
    <row r="28" spans="1:27" s="40" customFormat="1" ht="39" customHeight="1" x14ac:dyDescent="0.2">
      <c r="A28" s="77"/>
      <c r="B28" s="118"/>
      <c r="C28" s="115"/>
      <c r="D28" s="115"/>
      <c r="E28" s="106"/>
      <c r="F28" s="106"/>
      <c r="G28" s="112"/>
      <c r="H28" s="109"/>
      <c r="I28" s="109"/>
      <c r="J28" s="109"/>
      <c r="K28" s="112"/>
      <c r="L28" s="109"/>
      <c r="M28" s="106"/>
      <c r="N28" s="109"/>
      <c r="O28" s="76" t="s">
        <v>31</v>
      </c>
      <c r="P28" s="55">
        <v>3235</v>
      </c>
      <c r="Q28" s="58">
        <v>100</v>
      </c>
      <c r="R28" s="65"/>
      <c r="S28" s="95">
        <v>2000000000</v>
      </c>
      <c r="T28" s="67"/>
      <c r="U28" s="67"/>
      <c r="V28" s="67"/>
      <c r="W28" s="97"/>
      <c r="X28" s="67"/>
      <c r="Y28" s="65"/>
      <c r="Z28" s="68"/>
      <c r="AA28" s="69"/>
    </row>
    <row r="29" spans="1:27" s="40" customFormat="1" ht="69.75" customHeight="1" x14ac:dyDescent="0.2">
      <c r="A29" s="78"/>
      <c r="B29" s="119"/>
      <c r="C29" s="116"/>
      <c r="D29" s="116"/>
      <c r="E29" s="107"/>
      <c r="F29" s="107"/>
      <c r="G29" s="113"/>
      <c r="H29" s="110"/>
      <c r="I29" s="110"/>
      <c r="J29" s="110"/>
      <c r="K29" s="113"/>
      <c r="L29" s="110"/>
      <c r="M29" s="107"/>
      <c r="N29" s="110"/>
      <c r="O29" s="54" t="s">
        <v>75</v>
      </c>
      <c r="P29" s="55">
        <v>6622.4</v>
      </c>
      <c r="Q29" s="57">
        <v>1</v>
      </c>
      <c r="R29" s="65"/>
      <c r="S29" s="66"/>
      <c r="T29" s="67"/>
      <c r="U29" s="67"/>
      <c r="V29" s="67"/>
      <c r="W29" s="98"/>
      <c r="X29" s="67"/>
      <c r="Y29" s="65"/>
      <c r="Z29" s="68"/>
      <c r="AA29" s="69"/>
    </row>
    <row r="30" spans="1:27" s="19" customFormat="1" ht="25.5" customHeight="1" x14ac:dyDescent="0.2">
      <c r="A30" s="126" t="s">
        <v>23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7"/>
    </row>
    <row r="31" spans="1:27" ht="30" customHeight="1" x14ac:dyDescent="0.2">
      <c r="A31" s="135" t="s">
        <v>35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7"/>
    </row>
    <row r="32" spans="1:27" ht="63.75" customHeight="1" x14ac:dyDescent="0.2">
      <c r="A32" s="84"/>
      <c r="B32" s="181" t="s">
        <v>88</v>
      </c>
      <c r="C32" s="171">
        <v>0.18</v>
      </c>
      <c r="D32" s="174">
        <v>0.6</v>
      </c>
      <c r="E32" s="181" t="s">
        <v>36</v>
      </c>
      <c r="F32" s="184" t="s">
        <v>92</v>
      </c>
      <c r="G32" s="174">
        <v>0.55000000000000004</v>
      </c>
      <c r="H32" s="184" t="s">
        <v>55</v>
      </c>
      <c r="I32" s="184" t="s">
        <v>55</v>
      </c>
      <c r="J32" s="184" t="s">
        <v>55</v>
      </c>
      <c r="K32" s="184">
        <v>2.5000000000000001E-3</v>
      </c>
      <c r="L32" s="188" t="s">
        <v>55</v>
      </c>
      <c r="M32" s="147" t="s">
        <v>51</v>
      </c>
      <c r="N32" s="188" t="s">
        <v>55</v>
      </c>
      <c r="O32" s="24" t="s">
        <v>76</v>
      </c>
      <c r="P32" s="55">
        <v>0</v>
      </c>
      <c r="Q32" s="10">
        <v>1000</v>
      </c>
      <c r="R32" s="48"/>
      <c r="S32" s="43">
        <v>20000000000</v>
      </c>
      <c r="T32" s="25"/>
      <c r="U32" s="25"/>
      <c r="V32" s="25"/>
      <c r="W32" s="25"/>
      <c r="X32" s="25"/>
      <c r="Y32" s="27"/>
      <c r="Z32" s="26"/>
      <c r="AA32" s="28"/>
    </row>
    <row r="33" spans="1:27" ht="63.75" customHeight="1" x14ac:dyDescent="0.2">
      <c r="A33" s="84"/>
      <c r="B33" s="182"/>
      <c r="C33" s="172"/>
      <c r="D33" s="175"/>
      <c r="E33" s="182"/>
      <c r="F33" s="185"/>
      <c r="G33" s="175"/>
      <c r="H33" s="185"/>
      <c r="I33" s="185"/>
      <c r="J33" s="185"/>
      <c r="K33" s="185"/>
      <c r="L33" s="189"/>
      <c r="M33" s="147"/>
      <c r="N33" s="189"/>
      <c r="O33" s="24" t="s">
        <v>77</v>
      </c>
      <c r="P33" s="55">
        <v>0</v>
      </c>
      <c r="Q33" s="10">
        <v>0</v>
      </c>
      <c r="R33" s="48"/>
      <c r="S33" s="43"/>
      <c r="T33" s="25"/>
      <c r="U33" s="25"/>
      <c r="V33" s="25"/>
      <c r="W33" s="25"/>
      <c r="X33" s="25"/>
      <c r="Y33" s="27"/>
      <c r="Z33" s="26"/>
      <c r="AA33" s="28"/>
    </row>
    <row r="34" spans="1:27" ht="54.75" customHeight="1" x14ac:dyDescent="0.2">
      <c r="A34" s="84"/>
      <c r="B34" s="183"/>
      <c r="C34" s="172"/>
      <c r="D34" s="176"/>
      <c r="E34" s="183"/>
      <c r="F34" s="186"/>
      <c r="G34" s="176"/>
      <c r="H34" s="186"/>
      <c r="I34" s="186"/>
      <c r="J34" s="186"/>
      <c r="K34" s="186"/>
      <c r="L34" s="190"/>
      <c r="M34" s="147"/>
      <c r="N34" s="190"/>
      <c r="O34" s="49" t="s">
        <v>37</v>
      </c>
      <c r="P34" s="55">
        <v>14029</v>
      </c>
      <c r="Q34" s="10">
        <v>0</v>
      </c>
      <c r="R34" s="23"/>
      <c r="S34" s="43"/>
      <c r="T34" s="25"/>
      <c r="U34" s="25"/>
      <c r="V34" s="25"/>
      <c r="W34" s="25"/>
      <c r="X34" s="25"/>
      <c r="Y34" s="27"/>
      <c r="Z34" s="26"/>
      <c r="AA34" s="28"/>
    </row>
    <row r="35" spans="1:27" ht="68.25" customHeight="1" x14ac:dyDescent="0.2">
      <c r="A35" s="84"/>
      <c r="B35" s="81" t="s">
        <v>94</v>
      </c>
      <c r="C35" s="173"/>
      <c r="D35" s="191">
        <v>500</v>
      </c>
      <c r="E35" s="81" t="s">
        <v>94</v>
      </c>
      <c r="F35" s="191">
        <v>1093</v>
      </c>
      <c r="G35" s="191">
        <v>0</v>
      </c>
      <c r="H35" s="80" t="s">
        <v>55</v>
      </c>
      <c r="I35" s="80" t="s">
        <v>55</v>
      </c>
      <c r="J35" s="80" t="s">
        <v>55</v>
      </c>
      <c r="K35" s="191">
        <v>0</v>
      </c>
      <c r="L35" s="187" t="s">
        <v>55</v>
      </c>
      <c r="M35" s="147"/>
      <c r="N35" s="81" t="s">
        <v>55</v>
      </c>
      <c r="O35" s="49" t="s">
        <v>38</v>
      </c>
      <c r="P35" s="55">
        <v>1093</v>
      </c>
      <c r="Q35" s="10">
        <v>0</v>
      </c>
      <c r="R35" s="23"/>
      <c r="S35" s="43"/>
      <c r="T35" s="25"/>
      <c r="U35" s="25"/>
      <c r="V35" s="25"/>
      <c r="W35" s="25"/>
      <c r="X35" s="25"/>
      <c r="Y35" s="27"/>
      <c r="Z35" s="26"/>
      <c r="AA35" s="28"/>
    </row>
    <row r="36" spans="1:27" s="19" customFormat="1" ht="25.5" customHeight="1" x14ac:dyDescent="0.2">
      <c r="A36" s="126" t="s">
        <v>23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7"/>
    </row>
    <row r="37" spans="1:27" ht="30" customHeight="1" x14ac:dyDescent="0.2">
      <c r="A37" s="128" t="s">
        <v>43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0"/>
    </row>
    <row r="38" spans="1:27" s="40" customFormat="1" ht="48.75" customHeight="1" x14ac:dyDescent="0.2">
      <c r="A38" s="85"/>
      <c r="B38" s="131" t="s">
        <v>47</v>
      </c>
      <c r="C38" s="146"/>
      <c r="D38" s="146">
        <v>0.85</v>
      </c>
      <c r="E38" s="192" t="s">
        <v>42</v>
      </c>
      <c r="F38" s="178">
        <v>0.83</v>
      </c>
      <c r="G38" s="146">
        <v>0.83</v>
      </c>
      <c r="H38" s="146">
        <v>2.5000000000000001E-3</v>
      </c>
      <c r="I38" s="146">
        <v>0</v>
      </c>
      <c r="J38" s="179">
        <v>0.01</v>
      </c>
      <c r="K38" s="179">
        <v>0.01</v>
      </c>
      <c r="L38" s="154" t="s">
        <v>55</v>
      </c>
      <c r="M38" s="152" t="s">
        <v>93</v>
      </c>
      <c r="N38" s="154" t="s">
        <v>55</v>
      </c>
      <c r="O38" s="87" t="s">
        <v>39</v>
      </c>
      <c r="P38" s="55">
        <f>2+1</f>
        <v>3</v>
      </c>
      <c r="Q38" s="55">
        <v>0</v>
      </c>
      <c r="R38" s="88"/>
      <c r="S38" s="89"/>
      <c r="T38" s="67"/>
      <c r="U38" s="67"/>
      <c r="V38" s="67"/>
      <c r="W38" s="67"/>
      <c r="X38" s="67"/>
      <c r="Y38" s="90"/>
      <c r="Z38" s="68"/>
      <c r="AA38" s="91"/>
    </row>
    <row r="39" spans="1:27" s="40" customFormat="1" ht="45.75" customHeight="1" x14ac:dyDescent="0.2">
      <c r="A39" s="85"/>
      <c r="B39" s="132"/>
      <c r="C39" s="146"/>
      <c r="D39" s="146"/>
      <c r="E39" s="177"/>
      <c r="F39" s="178"/>
      <c r="G39" s="146"/>
      <c r="H39" s="146"/>
      <c r="I39" s="146"/>
      <c r="J39" s="180"/>
      <c r="K39" s="180"/>
      <c r="L39" s="155"/>
      <c r="M39" s="153"/>
      <c r="N39" s="155"/>
      <c r="O39" s="92" t="s">
        <v>40</v>
      </c>
      <c r="P39" s="55">
        <f>1</f>
        <v>1</v>
      </c>
      <c r="Q39" s="55">
        <v>1</v>
      </c>
      <c r="R39" s="65"/>
      <c r="S39" s="89">
        <v>2000000000</v>
      </c>
      <c r="T39" s="67"/>
      <c r="U39" s="67"/>
      <c r="V39" s="67"/>
      <c r="W39" s="67"/>
      <c r="X39" s="67"/>
      <c r="Y39" s="90"/>
      <c r="Z39" s="68"/>
      <c r="AA39" s="91"/>
    </row>
    <row r="40" spans="1:27" s="40" customFormat="1" ht="57.75" customHeight="1" x14ac:dyDescent="0.2">
      <c r="A40" s="85"/>
      <c r="B40" s="132"/>
      <c r="C40" s="146"/>
      <c r="D40" s="146"/>
      <c r="E40" s="177"/>
      <c r="F40" s="178"/>
      <c r="G40" s="146"/>
      <c r="H40" s="146"/>
      <c r="I40" s="146"/>
      <c r="J40" s="180"/>
      <c r="K40" s="180"/>
      <c r="L40" s="155"/>
      <c r="M40" s="153"/>
      <c r="N40" s="155"/>
      <c r="O40" s="92" t="s">
        <v>41</v>
      </c>
      <c r="P40" s="55">
        <f>9</f>
        <v>9</v>
      </c>
      <c r="Q40" s="55">
        <v>0</v>
      </c>
      <c r="R40" s="65"/>
      <c r="S40" s="89"/>
      <c r="T40" s="67"/>
      <c r="U40" s="67"/>
      <c r="V40" s="67"/>
      <c r="W40" s="67"/>
      <c r="X40" s="67"/>
      <c r="Y40" s="65"/>
      <c r="Z40" s="68"/>
      <c r="AA40" s="75"/>
    </row>
    <row r="41" spans="1:27" s="19" customFormat="1" ht="25.5" customHeight="1" x14ac:dyDescent="0.2">
      <c r="A41" s="126" t="s">
        <v>23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7"/>
    </row>
    <row r="42" spans="1:27" ht="30" customHeight="1" x14ac:dyDescent="0.2">
      <c r="A42" s="128" t="s">
        <v>44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0"/>
    </row>
    <row r="43" spans="1:27" ht="58.5" customHeight="1" x14ac:dyDescent="0.2">
      <c r="A43" s="86"/>
      <c r="B43" s="168" t="s">
        <v>48</v>
      </c>
      <c r="C43" s="171">
        <v>1</v>
      </c>
      <c r="D43" s="174">
        <v>1</v>
      </c>
      <c r="E43" s="156" t="s">
        <v>45</v>
      </c>
      <c r="F43" s="159">
        <v>30</v>
      </c>
      <c r="G43" s="162">
        <v>17</v>
      </c>
      <c r="H43" s="159">
        <v>5</v>
      </c>
      <c r="I43" s="159">
        <v>5</v>
      </c>
      <c r="J43" s="159">
        <v>5</v>
      </c>
      <c r="K43" s="165">
        <v>2</v>
      </c>
      <c r="L43" s="150" t="s">
        <v>55</v>
      </c>
      <c r="M43" s="148" t="s">
        <v>78</v>
      </c>
      <c r="N43" s="150" t="s">
        <v>55</v>
      </c>
      <c r="O43" s="47" t="s">
        <v>79</v>
      </c>
      <c r="P43" s="55">
        <v>11</v>
      </c>
      <c r="Q43" s="7">
        <v>0</v>
      </c>
      <c r="R43" s="48"/>
      <c r="S43" s="44"/>
      <c r="T43" s="25"/>
      <c r="U43" s="25"/>
      <c r="V43" s="25"/>
      <c r="W43" s="25"/>
      <c r="X43" s="25"/>
      <c r="Y43" s="48"/>
      <c r="Z43" s="29"/>
      <c r="AA43" s="30"/>
    </row>
    <row r="44" spans="1:27" ht="58.5" customHeight="1" x14ac:dyDescent="0.2">
      <c r="A44" s="86"/>
      <c r="B44" s="169"/>
      <c r="C44" s="172"/>
      <c r="D44" s="175"/>
      <c r="E44" s="157"/>
      <c r="F44" s="160"/>
      <c r="G44" s="163"/>
      <c r="H44" s="160"/>
      <c r="I44" s="160"/>
      <c r="J44" s="160"/>
      <c r="K44" s="166"/>
      <c r="L44" s="150"/>
      <c r="M44" s="149"/>
      <c r="N44" s="150"/>
      <c r="O44" s="9" t="s">
        <v>80</v>
      </c>
      <c r="P44" s="55">
        <v>1</v>
      </c>
      <c r="Q44" s="51">
        <v>0</v>
      </c>
      <c r="R44" s="48"/>
      <c r="S44" s="44"/>
      <c r="T44" s="25"/>
      <c r="U44" s="25"/>
      <c r="V44" s="25"/>
      <c r="W44" s="25"/>
      <c r="X44" s="25"/>
      <c r="Y44" s="48"/>
      <c r="Z44" s="29"/>
      <c r="AA44" s="30"/>
    </row>
    <row r="45" spans="1:27" ht="52.5" customHeight="1" x14ac:dyDescent="0.2">
      <c r="A45" s="86"/>
      <c r="B45" s="169"/>
      <c r="C45" s="172"/>
      <c r="D45" s="175"/>
      <c r="E45" s="157"/>
      <c r="F45" s="160"/>
      <c r="G45" s="163"/>
      <c r="H45" s="160"/>
      <c r="I45" s="160"/>
      <c r="J45" s="160"/>
      <c r="K45" s="166"/>
      <c r="L45" s="151"/>
      <c r="M45" s="149"/>
      <c r="N45" s="151"/>
      <c r="O45" s="47" t="s">
        <v>81</v>
      </c>
      <c r="P45" s="55">
        <v>3</v>
      </c>
      <c r="Q45" s="51">
        <v>0</v>
      </c>
      <c r="R45" s="48"/>
      <c r="S45" s="44"/>
      <c r="T45" s="25"/>
      <c r="U45" s="25"/>
      <c r="V45" s="25"/>
      <c r="W45" s="25"/>
      <c r="X45" s="25"/>
      <c r="Y45" s="48"/>
      <c r="Z45" s="29"/>
      <c r="AA45" s="30"/>
    </row>
    <row r="46" spans="1:27" ht="48" customHeight="1" x14ac:dyDescent="0.2">
      <c r="A46" s="86"/>
      <c r="B46" s="169"/>
      <c r="C46" s="172"/>
      <c r="D46" s="175"/>
      <c r="E46" s="157"/>
      <c r="F46" s="160"/>
      <c r="G46" s="163"/>
      <c r="H46" s="160"/>
      <c r="I46" s="160"/>
      <c r="J46" s="160"/>
      <c r="K46" s="166"/>
      <c r="L46" s="151"/>
      <c r="M46" s="149"/>
      <c r="N46" s="151"/>
      <c r="O46" s="9" t="s">
        <v>82</v>
      </c>
      <c r="P46" s="55">
        <v>0</v>
      </c>
      <c r="Q46" s="51">
        <v>0</v>
      </c>
      <c r="R46" s="48"/>
      <c r="S46" s="44"/>
      <c r="T46" s="25"/>
      <c r="U46" s="25"/>
      <c r="V46" s="25"/>
      <c r="W46" s="25"/>
      <c r="X46" s="25"/>
      <c r="Y46" s="48"/>
      <c r="Z46" s="29"/>
      <c r="AA46" s="30"/>
    </row>
    <row r="47" spans="1:27" ht="51.75" customHeight="1" x14ac:dyDescent="0.2">
      <c r="A47" s="86"/>
      <c r="B47" s="169"/>
      <c r="C47" s="172"/>
      <c r="D47" s="175"/>
      <c r="E47" s="157"/>
      <c r="F47" s="160"/>
      <c r="G47" s="163"/>
      <c r="H47" s="160"/>
      <c r="I47" s="160"/>
      <c r="J47" s="160"/>
      <c r="K47" s="166"/>
      <c r="L47" s="151"/>
      <c r="M47" s="149"/>
      <c r="N47" s="151"/>
      <c r="O47" s="47" t="s">
        <v>83</v>
      </c>
      <c r="P47" s="55">
        <v>0</v>
      </c>
      <c r="Q47" s="51">
        <v>0</v>
      </c>
      <c r="R47" s="48"/>
      <c r="S47" s="44"/>
      <c r="T47" s="25"/>
      <c r="U47" s="25"/>
      <c r="V47" s="25"/>
      <c r="W47" s="25"/>
      <c r="X47" s="25"/>
      <c r="Y47" s="48"/>
      <c r="Z47" s="29"/>
      <c r="AA47" s="30"/>
    </row>
    <row r="48" spans="1:27" ht="30" customHeight="1" x14ac:dyDescent="0.2">
      <c r="A48" s="86"/>
      <c r="B48" s="169"/>
      <c r="C48" s="172"/>
      <c r="D48" s="175"/>
      <c r="E48" s="157"/>
      <c r="F48" s="160"/>
      <c r="G48" s="163"/>
      <c r="H48" s="160"/>
      <c r="I48" s="160"/>
      <c r="J48" s="160"/>
      <c r="K48" s="166"/>
      <c r="L48" s="151"/>
      <c r="M48" s="149"/>
      <c r="N48" s="151"/>
      <c r="O48" s="47" t="s">
        <v>84</v>
      </c>
      <c r="P48" s="55">
        <v>0</v>
      </c>
      <c r="Q48" s="51">
        <v>17</v>
      </c>
      <c r="R48" s="48"/>
      <c r="S48" s="99">
        <v>5000000000</v>
      </c>
      <c r="T48" s="25"/>
      <c r="U48" s="25"/>
      <c r="V48" s="25"/>
      <c r="W48" s="25"/>
      <c r="X48" s="25"/>
      <c r="Y48" s="48"/>
      <c r="Z48" s="29"/>
      <c r="AA48" s="30"/>
    </row>
    <row r="49" spans="1:27" ht="30" customHeight="1" x14ac:dyDescent="0.2">
      <c r="A49" s="86"/>
      <c r="B49" s="169"/>
      <c r="C49" s="172"/>
      <c r="D49" s="175"/>
      <c r="E49" s="157"/>
      <c r="F49" s="160"/>
      <c r="G49" s="163"/>
      <c r="H49" s="160"/>
      <c r="I49" s="160"/>
      <c r="J49" s="160"/>
      <c r="K49" s="166"/>
      <c r="L49" s="151"/>
      <c r="M49" s="149"/>
      <c r="N49" s="151"/>
      <c r="O49" s="47" t="s">
        <v>85</v>
      </c>
      <c r="P49" s="55">
        <v>1</v>
      </c>
      <c r="Q49" s="22">
        <v>0.25</v>
      </c>
      <c r="R49" s="50"/>
      <c r="S49" s="100"/>
      <c r="T49" s="25"/>
      <c r="U49" s="25"/>
      <c r="V49" s="25"/>
      <c r="W49" s="25"/>
      <c r="X49" s="25"/>
      <c r="Y49" s="50"/>
      <c r="Z49" s="29"/>
      <c r="AA49" s="30"/>
    </row>
    <row r="50" spans="1:27" s="2" customFormat="1" ht="30" customHeight="1" x14ac:dyDescent="0.2">
      <c r="A50" s="86"/>
      <c r="B50" s="170"/>
      <c r="C50" s="173"/>
      <c r="D50" s="176"/>
      <c r="E50" s="158"/>
      <c r="F50" s="161"/>
      <c r="G50" s="164"/>
      <c r="H50" s="161"/>
      <c r="I50" s="161"/>
      <c r="J50" s="161"/>
      <c r="K50" s="167"/>
      <c r="L50" s="151"/>
      <c r="M50" s="149"/>
      <c r="N50" s="151"/>
      <c r="O50" s="47" t="s">
        <v>86</v>
      </c>
      <c r="P50" s="55">
        <v>1</v>
      </c>
      <c r="Q50" s="22">
        <v>0.25</v>
      </c>
      <c r="R50" s="8"/>
      <c r="S50" s="31">
        <v>500000000</v>
      </c>
      <c r="T50" s="25"/>
      <c r="U50" s="25"/>
      <c r="V50" s="25"/>
      <c r="W50" s="25"/>
      <c r="X50" s="25"/>
      <c r="Y50" s="21"/>
      <c r="Z50" s="20"/>
      <c r="AA50" s="21"/>
    </row>
    <row r="51" spans="1:27" ht="30" customHeight="1" x14ac:dyDescent="0.2">
      <c r="A51" s="39"/>
      <c r="B51" s="15"/>
      <c r="C51" s="17"/>
      <c r="D51" s="13"/>
      <c r="E51" s="6"/>
      <c r="F51" s="39"/>
      <c r="G51" s="13"/>
      <c r="H51" s="4"/>
      <c r="I51" s="4"/>
      <c r="J51" s="4"/>
      <c r="K51" s="4"/>
      <c r="L51" s="4"/>
      <c r="M51" s="11"/>
      <c r="N51" s="6"/>
      <c r="O51" s="6"/>
      <c r="P51" s="93"/>
      <c r="Q51" s="4"/>
      <c r="R51" s="4"/>
      <c r="S51" s="46"/>
      <c r="T51" s="4"/>
      <c r="U51" s="4"/>
      <c r="V51" s="4"/>
      <c r="W51" s="4"/>
      <c r="X51" s="4"/>
      <c r="Y51" s="4"/>
      <c r="Z51" s="4"/>
      <c r="AA51" s="4"/>
    </row>
    <row r="52" spans="1:27" ht="30" customHeight="1" x14ac:dyDescent="0.2"/>
  </sheetData>
  <mergeCells count="117">
    <mergeCell ref="M43:M50"/>
    <mergeCell ref="N43:N50"/>
    <mergeCell ref="M38:M40"/>
    <mergeCell ref="N38:N40"/>
    <mergeCell ref="E43:E50"/>
    <mergeCell ref="F43:F50"/>
    <mergeCell ref="G43:G50"/>
    <mergeCell ref="H43:H50"/>
    <mergeCell ref="I43:I50"/>
    <mergeCell ref="J43:J50"/>
    <mergeCell ref="K43:K50"/>
    <mergeCell ref="L43:L50"/>
    <mergeCell ref="A42:AA42"/>
    <mergeCell ref="B43:B50"/>
    <mergeCell ref="C43:C50"/>
    <mergeCell ref="D43:D50"/>
    <mergeCell ref="E38:E40"/>
    <mergeCell ref="F38:F40"/>
    <mergeCell ref="G38:G40"/>
    <mergeCell ref="H38:H40"/>
    <mergeCell ref="I38:I40"/>
    <mergeCell ref="J38:J40"/>
    <mergeCell ref="K38:K40"/>
    <mergeCell ref="L38:L40"/>
    <mergeCell ref="C11:C12"/>
    <mergeCell ref="D11:D12"/>
    <mergeCell ref="E11:E12"/>
    <mergeCell ref="F11:F12"/>
    <mergeCell ref="G11:G12"/>
    <mergeCell ref="H11:K11"/>
    <mergeCell ref="C38:C40"/>
    <mergeCell ref="D38:D40"/>
    <mergeCell ref="C32:C35"/>
    <mergeCell ref="D32:D34"/>
    <mergeCell ref="E32:E34"/>
    <mergeCell ref="F32:F34"/>
    <mergeCell ref="G32:G34"/>
    <mergeCell ref="K32:K34"/>
    <mergeCell ref="J32:J34"/>
    <mergeCell ref="I32:I34"/>
    <mergeCell ref="H32:H34"/>
    <mergeCell ref="A8:E8"/>
    <mergeCell ref="A9:G9"/>
    <mergeCell ref="A30:AA30"/>
    <mergeCell ref="A36:AA36"/>
    <mergeCell ref="A17:AA17"/>
    <mergeCell ref="A31:AA31"/>
    <mergeCell ref="A1:G7"/>
    <mergeCell ref="H1:S3"/>
    <mergeCell ref="T1:AA3"/>
    <mergeCell ref="H4:S5"/>
    <mergeCell ref="T4:AA5"/>
    <mergeCell ref="H6:S7"/>
    <mergeCell ref="T6:AA7"/>
    <mergeCell ref="AA11:AA12"/>
    <mergeCell ref="A16:AA16"/>
    <mergeCell ref="L11:L12"/>
    <mergeCell ref="O11:Q11"/>
    <mergeCell ref="R11:R12"/>
    <mergeCell ref="S11:W11"/>
    <mergeCell ref="X11:X12"/>
    <mergeCell ref="Y11:Y12"/>
    <mergeCell ref="Z11:Z12"/>
    <mergeCell ref="A11:A12"/>
    <mergeCell ref="B11:B12"/>
    <mergeCell ref="A41:AA41"/>
    <mergeCell ref="A13:AA13"/>
    <mergeCell ref="A14:AA14"/>
    <mergeCell ref="A15:AA15"/>
    <mergeCell ref="A37:AA37"/>
    <mergeCell ref="B38:B40"/>
    <mergeCell ref="M32:M35"/>
    <mergeCell ref="B32:B34"/>
    <mergeCell ref="L32:L34"/>
    <mergeCell ref="N32:N34"/>
    <mergeCell ref="N18:N22"/>
    <mergeCell ref="E18:E22"/>
    <mergeCell ref="F18:F22"/>
    <mergeCell ref="G18:G22"/>
    <mergeCell ref="D18:D22"/>
    <mergeCell ref="C18:C22"/>
    <mergeCell ref="B18:B22"/>
    <mergeCell ref="A18:A22"/>
    <mergeCell ref="H18:H22"/>
    <mergeCell ref="G23:G25"/>
    <mergeCell ref="F23:F25"/>
    <mergeCell ref="E23:E25"/>
    <mergeCell ref="M23:M25"/>
    <mergeCell ref="I18:I22"/>
    <mergeCell ref="J18:J22"/>
    <mergeCell ref="K18:K22"/>
    <mergeCell ref="L18:L22"/>
    <mergeCell ref="M18:M22"/>
    <mergeCell ref="W27:W29"/>
    <mergeCell ref="S48:S49"/>
    <mergeCell ref="D23:D25"/>
    <mergeCell ref="C23:C25"/>
    <mergeCell ref="B23:B25"/>
    <mergeCell ref="M26:M29"/>
    <mergeCell ref="N26:N29"/>
    <mergeCell ref="G26:G29"/>
    <mergeCell ref="H26:H29"/>
    <mergeCell ref="I26:I29"/>
    <mergeCell ref="J26:J29"/>
    <mergeCell ref="K26:K29"/>
    <mergeCell ref="L26:L29"/>
    <mergeCell ref="F26:F29"/>
    <mergeCell ref="E26:E29"/>
    <mergeCell ref="D26:D29"/>
    <mergeCell ref="C26:C29"/>
    <mergeCell ref="B26:B29"/>
    <mergeCell ref="N23:N25"/>
    <mergeCell ref="L23:L25"/>
    <mergeCell ref="K23:K25"/>
    <mergeCell ref="J23:J25"/>
    <mergeCell ref="I23:I25"/>
    <mergeCell ref="H23:H25"/>
  </mergeCells>
  <pageMargins left="0.87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USUARIO</cp:lastModifiedBy>
  <cp:lastPrinted>2017-07-17T20:34:38Z</cp:lastPrinted>
  <dcterms:created xsi:type="dcterms:W3CDTF">2008-01-23T14:34:57Z</dcterms:created>
  <dcterms:modified xsi:type="dcterms:W3CDTF">2020-01-23T14:25:39Z</dcterms:modified>
</cp:coreProperties>
</file>